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zdenek/Documents/temp/Podklady na Shromáždění/Hospodaření SVJ - přehledně/"/>
    </mc:Choice>
  </mc:AlternateContent>
  <xr:revisionPtr revIDLastSave="0" documentId="13_ncr:1_{9911D57C-9834-5844-9C68-D426BFE8610F}" xr6:coauthVersionLast="47" xr6:coauthVersionMax="47" xr10:uidLastSave="{00000000-0000-0000-0000-000000000000}"/>
  <bookViews>
    <workbookView xWindow="0" yWindow="500" windowWidth="29040" windowHeight="15720" activeTab="1" xr2:uid="{DE89559F-1DF4-244A-8B9F-CC4A92B00ACA}"/>
  </bookViews>
  <sheets>
    <sheet name="Náklady 2024 " sheetId="1" r:id="rId1"/>
    <sheet name="Náklady vs. Zálohy" sheetId="6" r:id="rId2"/>
  </sheets>
  <definedNames>
    <definedName name="_xlnm._FilterDatabase" localSheetId="0" hidden="1">'Náklady 2024 '!$B$2:$C$22</definedName>
    <definedName name="_xlnm._FilterDatabase" localSheetId="1" hidden="1">'Náklady vs. Zálohy'!$B$2:$E$22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C23" i="6"/>
  <c r="D23" i="6"/>
  <c r="C23" i="1"/>
  <c r="C9" i="1"/>
  <c r="E8" i="6"/>
  <c r="E14" i="6"/>
  <c r="E18" i="6"/>
  <c r="E16" i="6"/>
  <c r="E9" i="6"/>
  <c r="E11" i="6"/>
  <c r="E13" i="6"/>
  <c r="E7" i="6"/>
  <c r="E5" i="6"/>
  <c r="E10" i="6"/>
  <c r="E15" i="6"/>
  <c r="E22" i="6"/>
  <c r="E12" i="6"/>
  <c r="E17" i="6"/>
  <c r="E20" i="6"/>
  <c r="E6" i="6"/>
  <c r="E3" i="6"/>
  <c r="E19" i="6"/>
  <c r="E4" i="6"/>
  <c r="E21" i="6"/>
</calcChain>
</file>

<file path=xl/sharedStrings.xml><?xml version="1.0" encoding="utf-8"?>
<sst xmlns="http://schemas.openxmlformats.org/spreadsheetml/2006/main" count="93" uniqueCount="54">
  <si>
    <t>Nákladová položka</t>
  </si>
  <si>
    <t>Vodné stočné</t>
  </si>
  <si>
    <t>Teplo</t>
  </si>
  <si>
    <t>Teplá voda</t>
  </si>
  <si>
    <t>PCO</t>
  </si>
  <si>
    <t>Elektřina garáží</t>
  </si>
  <si>
    <t xml:space="preserve">Elektřina společných prostor </t>
  </si>
  <si>
    <t>Odvoz odpadu</t>
  </si>
  <si>
    <t>Pojištění nemovitosti</t>
  </si>
  <si>
    <t>Pravidelné revize, servisní kontroly</t>
  </si>
  <si>
    <t>Provoz výtahu</t>
  </si>
  <si>
    <t>Servis garáží</t>
  </si>
  <si>
    <t>Správa Garáže</t>
  </si>
  <si>
    <t>Správa nemovitosti</t>
  </si>
  <si>
    <t>Zimní úklid</t>
  </si>
  <si>
    <t>Údržba nemovitosti</t>
  </si>
  <si>
    <t>Údržba zeleně</t>
  </si>
  <si>
    <t>Úklid garáží</t>
  </si>
  <si>
    <t>Úklid společných prostor</t>
  </si>
  <si>
    <t>Odměny Výboru</t>
  </si>
  <si>
    <t>Celkem</t>
  </si>
  <si>
    <t>Elektřina rekuperace</t>
  </si>
  <si>
    <t xml:space="preserve">Skutečná výše nákladů 2024 </t>
  </si>
  <si>
    <t>Rozdíl</t>
  </si>
  <si>
    <t>Způsob rozúčtování</t>
  </si>
  <si>
    <t>Spoluvlastnický podíl jednotky</t>
  </si>
  <si>
    <t>Rovný díl - na jednotku</t>
  </si>
  <si>
    <t>Rovný díl - počet garážového stání</t>
  </si>
  <si>
    <t>Pozn: ve vyúčtování v rámci položky "Úklid společných prostor"</t>
  </si>
  <si>
    <t>Pozn: ve vyúčtování v rámci položky "Správa nemovitosti"</t>
  </si>
  <si>
    <t>Pozn: ve vyúčtování v rámci položky "Elektřina společných prosotr"</t>
  </si>
  <si>
    <t>Obsah nákladové položky</t>
  </si>
  <si>
    <t>Spotřeba el. energie na provoz 3 zařízení rekuprace</t>
  </si>
  <si>
    <t>Individuální spotřeba vody k dohřevu + ohřev vody</t>
  </si>
  <si>
    <t>Individuální spotřeba studené vody</t>
  </si>
  <si>
    <t>Náklady na vytápění</t>
  </si>
  <si>
    <t xml:space="preserve">Revize, kontrolní prohlídky požární ochrany, testy provozu + náklady na servis a údržbu rekuperace (výměna filtrů atp.) </t>
  </si>
  <si>
    <t>Údržba zeleně, vč. sekání trávníku, údržby keřů a rostlin, hrabání listí, doplnění mulčovací kůry atp.</t>
  </si>
  <si>
    <t>Pojištění budovy a společných prostor, vč. pojištění odpovědnosti</t>
  </si>
  <si>
    <t>Spotřeba el. energie prostoru garáží</t>
  </si>
  <si>
    <t>Náklady na schválené odměny výboru od 10/2024</t>
  </si>
  <si>
    <t>Náklady na strojové čištění garáží, úklid kolem rampy, úklid vody</t>
  </si>
  <si>
    <t>Náklady na pravidelný servis a údržbu výtahů</t>
  </si>
  <si>
    <t>Dodávka náhradních pružin - garážová vrata, dodání a programování ovladačů</t>
  </si>
  <si>
    <t>Zímní údržba (solení, odstranění ledovky, posyp) + nákup soli a zařízení na drobný adhoc úklid</t>
  </si>
  <si>
    <t>Odměná správce za správu a vedení účetnictví, služby on-line měření (dálkové odečty), výpočet bilančních koeficientů atp.</t>
  </si>
  <si>
    <t xml:space="preserve">Poplatky za odvoz komunálního odpadu (2 kontejnery - 3x týdně) + odvoz a likvidace velkého komunálního odpadu (kontejner) </t>
  </si>
  <si>
    <t>Měřidlo - individuální spotřeba</t>
  </si>
  <si>
    <t xml:space="preserve">Poplatky za pult cetrální ochrany, napojednní na HZS, napojení EPS a KOPIS, servis Patrol, pravidelné náklady na servis atp. </t>
  </si>
  <si>
    <t>Náklady na úklid společných prostor, vč. generálních úklidů</t>
  </si>
  <si>
    <t>Dodávka čipů a čidel, havarijní výjezdy správce, drobné opravy, kontroly, instalace a seřízení.</t>
  </si>
  <si>
    <t>Spotřeba el. energie společných prostor (chody, schodiště, provozní místnosti…)</t>
  </si>
  <si>
    <t>Odměna správce za správu garáží dle uzavřené smlouvy</t>
  </si>
  <si>
    <t>Předpis záloh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</si>
</sst>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\ ##0.00\ &quot;Kč&quot;"/>
  </numFmts>
  <fonts count="11" x14ac:knownFonts="1">
    <font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B050"/>
      <name val="Calibri"/>
      <family val="2"/>
      <charset val="238"/>
    </font>
    <font>
      <sz val="12.5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i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4" borderId="4" xfId="0" applyFont="1" applyFill="1" applyBorder="1" applyAlignment="1">
      <alignment vertical="center" wrapText="1"/>
    </xf>
    <xf numFmtId="0" fontId="3" fillId="0" borderId="0" xfId="0" applyFont="1"/>
    <xf numFmtId="0" fontId="1" fillId="6" borderId="0" xfId="0" applyFont="1" applyFill="1"/>
    <xf numFmtId="0" fontId="3" fillId="6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right" vertical="center"/>
    </xf>
    <xf numFmtId="164" fontId="6" fillId="6" borderId="3" xfId="0" applyNumberFormat="1" applyFont="1" applyFill="1" applyBorder="1"/>
    <xf numFmtId="164" fontId="7" fillId="6" borderId="3" xfId="0" applyNumberFormat="1" applyFont="1" applyFill="1" applyBorder="1"/>
    <xf numFmtId="164" fontId="7" fillId="5" borderId="11" xfId="0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164" fontId="8" fillId="7" borderId="2" xfId="0" applyNumberFormat="1" applyFont="1" applyFill="1" applyBorder="1" applyAlignment="1">
      <alignment horizontal="right" vertical="center"/>
    </xf>
    <xf numFmtId="164" fontId="8" fillId="7" borderId="5" xfId="0" applyNumberFormat="1" applyFont="1" applyFill="1" applyBorder="1" applyAlignment="1">
      <alignment horizontal="right" vertical="center"/>
    </xf>
    <xf numFmtId="164" fontId="8" fillId="7" borderId="6" xfId="0" applyNumberFormat="1" applyFont="1" applyFill="1" applyBorder="1" applyAlignment="1">
      <alignment horizontal="right" vertical="center"/>
    </xf>
    <xf numFmtId="165" fontId="3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horizontal="left" vertical="center"/>
    </xf>
    <xf numFmtId="164" fontId="2" fillId="5" borderId="12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5" fontId="1" fillId="6" borderId="2" xfId="0" applyNumberFormat="1" applyFont="1" applyFill="1" applyBorder="1" applyAlignment="1">
      <alignment vertical="center"/>
    </xf>
    <xf numFmtId="165" fontId="1" fillId="6" borderId="5" xfId="0" applyNumberFormat="1" applyFont="1" applyFill="1" applyBorder="1" applyAlignment="1">
      <alignment vertical="center"/>
    </xf>
    <xf numFmtId="165" fontId="1" fillId="6" borderId="6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165" fontId="1" fillId="8" borderId="2" xfId="0" applyNumberFormat="1" applyFont="1" applyFill="1" applyBorder="1" applyAlignment="1">
      <alignment vertical="center"/>
    </xf>
    <xf numFmtId="165" fontId="1" fillId="8" borderId="5" xfId="0" applyNumberFormat="1" applyFont="1" applyFill="1" applyBorder="1" applyAlignment="1">
      <alignment vertical="center"/>
    </xf>
    <xf numFmtId="165" fontId="1" fillId="8" borderId="6" xfId="0" applyNumberFormat="1" applyFont="1" applyFill="1" applyBorder="1" applyAlignment="1">
      <alignment vertical="center"/>
    </xf>
    <xf numFmtId="164" fontId="7" fillId="6" borderId="7" xfId="0" applyNumberFormat="1" applyFont="1" applyFill="1" applyBorder="1"/>
    <xf numFmtId="0" fontId="2" fillId="2" borderId="16" xfId="0" applyFont="1" applyFill="1" applyBorder="1" applyAlignment="1">
      <alignment horizontal="center" vertical="center" wrapText="1"/>
    </xf>
    <xf numFmtId="164" fontId="6" fillId="6" borderId="17" xfId="0" applyNumberFormat="1" applyFont="1" applyFill="1" applyBorder="1"/>
    <xf numFmtId="0" fontId="2" fillId="2" borderId="18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right" vertical="center"/>
    </xf>
    <xf numFmtId="164" fontId="3" fillId="6" borderId="5" xfId="0" applyNumberFormat="1" applyFont="1" applyFill="1" applyBorder="1" applyAlignment="1">
      <alignment horizontal="right" vertical="center"/>
    </xf>
    <xf numFmtId="164" fontId="5" fillId="6" borderId="5" xfId="0" applyNumberFormat="1" applyFont="1" applyFill="1" applyBorder="1" applyAlignment="1">
      <alignment horizontal="right" vertical="center"/>
    </xf>
    <xf numFmtId="164" fontId="3" fillId="6" borderId="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4" fontId="3" fillId="7" borderId="17" xfId="0" applyNumberFormat="1" applyFont="1" applyFill="1" applyBorder="1" applyAlignment="1">
      <alignment horizontal="right" vertical="center"/>
    </xf>
    <xf numFmtId="164" fontId="3" fillId="7" borderId="3" xfId="0" applyNumberFormat="1" applyFont="1" applyFill="1" applyBorder="1" applyAlignment="1">
      <alignment horizontal="right" vertical="center"/>
    </xf>
    <xf numFmtId="164" fontId="3" fillId="7" borderId="7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66"/>
      <color rgb="FFFBF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6AF8-0AA9-7D44-B757-2CA6AF018449}">
  <dimension ref="A1:BR241"/>
  <sheetViews>
    <sheetView zoomScale="90" zoomScaleNormal="90" workbookViewId="0">
      <selection activeCell="C26" sqref="C26"/>
    </sheetView>
  </sheetViews>
  <sheetFormatPr baseColWidth="10" defaultColWidth="8.83203125" defaultRowHeight="15" x14ac:dyDescent="0.2"/>
  <cols>
    <col min="1" max="1" width="3.1640625" style="20" customWidth="1"/>
    <col min="2" max="2" width="32.1640625" style="21" customWidth="1"/>
    <col min="3" max="3" width="28.83203125" style="21" customWidth="1"/>
    <col min="4" max="4" width="27.5" style="20" customWidth="1"/>
    <col min="5" max="5" width="97.1640625" style="20" customWidth="1"/>
    <col min="6" max="70" width="8.83203125" style="20"/>
    <col min="71" max="16384" width="8.83203125" style="21"/>
  </cols>
  <sheetData>
    <row r="1" spans="2:6" s="20" customFormat="1" ht="16.5" customHeight="1" thickBot="1" x14ac:dyDescent="0.25"/>
    <row r="2" spans="2:6" ht="27" customHeight="1" thickBot="1" x14ac:dyDescent="0.25">
      <c r="B2" s="6" t="s">
        <v>0</v>
      </c>
      <c r="C2" s="7" t="s">
        <v>22</v>
      </c>
      <c r="D2" s="8" t="s">
        <v>24</v>
      </c>
      <c r="E2" s="8" t="s">
        <v>31</v>
      </c>
    </row>
    <row r="3" spans="2:6" ht="23" customHeight="1" x14ac:dyDescent="0.2">
      <c r="B3" s="28" t="s">
        <v>3</v>
      </c>
      <c r="C3" s="14">
        <v>934174.58</v>
      </c>
      <c r="D3" s="31" t="s">
        <v>47</v>
      </c>
      <c r="E3" s="25" t="s">
        <v>33</v>
      </c>
    </row>
    <row r="4" spans="2:6" ht="23" customHeight="1" x14ac:dyDescent="0.2">
      <c r="B4" s="29" t="s">
        <v>1</v>
      </c>
      <c r="C4" s="15">
        <v>905664</v>
      </c>
      <c r="D4" s="32" t="s">
        <v>47</v>
      </c>
      <c r="E4" s="26" t="s">
        <v>34</v>
      </c>
    </row>
    <row r="5" spans="2:6" ht="23" customHeight="1" x14ac:dyDescent="0.2">
      <c r="B5" s="29" t="s">
        <v>2</v>
      </c>
      <c r="C5" s="15">
        <v>902631.26</v>
      </c>
      <c r="D5" s="32" t="s">
        <v>47</v>
      </c>
      <c r="E5" s="26" t="s">
        <v>35</v>
      </c>
    </row>
    <row r="6" spans="2:6" ht="23" customHeight="1" x14ac:dyDescent="0.2">
      <c r="B6" s="29" t="s">
        <v>21</v>
      </c>
      <c r="C6" s="15">
        <v>696468</v>
      </c>
      <c r="D6" s="32" t="s">
        <v>25</v>
      </c>
      <c r="E6" s="26" t="s">
        <v>32</v>
      </c>
      <c r="F6" s="22" t="s">
        <v>30</v>
      </c>
    </row>
    <row r="7" spans="2:6" ht="23" customHeight="1" x14ac:dyDescent="0.2">
      <c r="B7" s="29" t="s">
        <v>13</v>
      </c>
      <c r="C7" s="15">
        <v>493752.1</v>
      </c>
      <c r="D7" s="32" t="s">
        <v>26</v>
      </c>
      <c r="E7" s="26" t="s">
        <v>45</v>
      </c>
    </row>
    <row r="8" spans="2:6" ht="23" customHeight="1" x14ac:dyDescent="0.2">
      <c r="B8" s="29" t="s">
        <v>18</v>
      </c>
      <c r="C8" s="15">
        <v>354130.7</v>
      </c>
      <c r="D8" s="32" t="s">
        <v>25</v>
      </c>
      <c r="E8" s="26" t="s">
        <v>49</v>
      </c>
    </row>
    <row r="9" spans="2:6" ht="23" customHeight="1" x14ac:dyDescent="0.2">
      <c r="B9" s="29" t="s">
        <v>9</v>
      </c>
      <c r="C9" s="15">
        <f>144424.19+120132.5</f>
        <v>264556.69</v>
      </c>
      <c r="D9" s="32" t="s">
        <v>25</v>
      </c>
      <c r="E9" s="26" t="s">
        <v>36</v>
      </c>
    </row>
    <row r="10" spans="2:6" ht="23" customHeight="1" x14ac:dyDescent="0.2">
      <c r="B10" s="29" t="s">
        <v>7</v>
      </c>
      <c r="C10" s="15">
        <v>290791.5</v>
      </c>
      <c r="D10" s="32" t="s">
        <v>25</v>
      </c>
      <c r="E10" s="26" t="s">
        <v>46</v>
      </c>
    </row>
    <row r="11" spans="2:6" ht="23" customHeight="1" x14ac:dyDescent="0.2">
      <c r="B11" s="29" t="s">
        <v>6</v>
      </c>
      <c r="C11" s="15">
        <v>204101.75</v>
      </c>
      <c r="D11" s="32" t="s">
        <v>25</v>
      </c>
      <c r="E11" s="26" t="s">
        <v>51</v>
      </c>
    </row>
    <row r="12" spans="2:6" ht="23" customHeight="1" x14ac:dyDescent="0.2">
      <c r="B12" s="29" t="s">
        <v>16</v>
      </c>
      <c r="C12" s="15">
        <v>199802.55</v>
      </c>
      <c r="D12" s="32" t="s">
        <v>25</v>
      </c>
      <c r="E12" s="26" t="s">
        <v>37</v>
      </c>
    </row>
    <row r="13" spans="2:6" ht="23" customHeight="1" x14ac:dyDescent="0.2">
      <c r="B13" s="29" t="s">
        <v>8</v>
      </c>
      <c r="C13" s="15">
        <v>152050</v>
      </c>
      <c r="D13" s="32" t="s">
        <v>25</v>
      </c>
      <c r="E13" s="26" t="s">
        <v>38</v>
      </c>
    </row>
    <row r="14" spans="2:6" ht="23" customHeight="1" x14ac:dyDescent="0.2">
      <c r="B14" s="29" t="s">
        <v>5</v>
      </c>
      <c r="C14" s="15">
        <v>163064</v>
      </c>
      <c r="D14" s="32" t="s">
        <v>27</v>
      </c>
      <c r="E14" s="26" t="s">
        <v>39</v>
      </c>
      <c r="F14" s="22"/>
    </row>
    <row r="15" spans="2:6" ht="23" customHeight="1" x14ac:dyDescent="0.2">
      <c r="B15" s="29" t="s">
        <v>19</v>
      </c>
      <c r="C15" s="15">
        <v>132462</v>
      </c>
      <c r="D15" s="32" t="s">
        <v>26</v>
      </c>
      <c r="E15" s="26" t="s">
        <v>40</v>
      </c>
      <c r="F15" s="22" t="s">
        <v>29</v>
      </c>
    </row>
    <row r="16" spans="2:6" ht="23" customHeight="1" x14ac:dyDescent="0.2">
      <c r="B16" s="29" t="s">
        <v>12</v>
      </c>
      <c r="C16" s="15">
        <v>93008</v>
      </c>
      <c r="D16" s="32" t="s">
        <v>27</v>
      </c>
      <c r="E16" s="26" t="s">
        <v>52</v>
      </c>
    </row>
    <row r="17" spans="1:70" ht="23" customHeight="1" x14ac:dyDescent="0.2">
      <c r="B17" s="29" t="s">
        <v>4</v>
      </c>
      <c r="C17" s="15">
        <v>92698</v>
      </c>
      <c r="D17" s="32" t="s">
        <v>25</v>
      </c>
      <c r="E17" s="26" t="s">
        <v>48</v>
      </c>
    </row>
    <row r="18" spans="1:70" ht="23" customHeight="1" x14ac:dyDescent="0.2">
      <c r="B18" s="29" t="s">
        <v>15</v>
      </c>
      <c r="C18" s="15">
        <v>68072.06</v>
      </c>
      <c r="D18" s="32" t="s">
        <v>25</v>
      </c>
      <c r="E18" s="26" t="s">
        <v>50</v>
      </c>
    </row>
    <row r="19" spans="1:70" ht="23" customHeight="1" x14ac:dyDescent="0.2">
      <c r="B19" s="29" t="s">
        <v>17</v>
      </c>
      <c r="C19" s="15">
        <v>35272.11</v>
      </c>
      <c r="D19" s="32" t="s">
        <v>27</v>
      </c>
      <c r="E19" s="26" t="s">
        <v>41</v>
      </c>
    </row>
    <row r="20" spans="1:70" ht="23" customHeight="1" x14ac:dyDescent="0.2">
      <c r="B20" s="29" t="s">
        <v>10</v>
      </c>
      <c r="C20" s="15">
        <v>33142.25</v>
      </c>
      <c r="D20" s="32" t="s">
        <v>26</v>
      </c>
      <c r="E20" s="26" t="s">
        <v>42</v>
      </c>
    </row>
    <row r="21" spans="1:70" ht="23" customHeight="1" x14ac:dyDescent="0.2">
      <c r="B21" s="29" t="s">
        <v>11</v>
      </c>
      <c r="C21" s="15">
        <v>26644.2</v>
      </c>
      <c r="D21" s="32" t="s">
        <v>27</v>
      </c>
      <c r="E21" s="26" t="s">
        <v>43</v>
      </c>
    </row>
    <row r="22" spans="1:70" ht="23" customHeight="1" thickBot="1" x14ac:dyDescent="0.25">
      <c r="B22" s="30" t="s">
        <v>14</v>
      </c>
      <c r="C22" s="16">
        <v>19595</v>
      </c>
      <c r="D22" s="33" t="s">
        <v>25</v>
      </c>
      <c r="E22" s="27" t="s">
        <v>44</v>
      </c>
      <c r="F22" s="22" t="s">
        <v>28</v>
      </c>
    </row>
    <row r="23" spans="1:70" s="24" customFormat="1" ht="27" customHeight="1" thickBot="1" x14ac:dyDescent="0.25">
      <c r="A23" s="23"/>
      <c r="B23" s="2" t="s">
        <v>20</v>
      </c>
      <c r="C23" s="19">
        <f>SUM(C3:C22)</f>
        <v>6062080.75</v>
      </c>
      <c r="D23" s="17"/>
      <c r="E23" s="17"/>
      <c r="F23" s="23"/>
      <c r="G23" s="23"/>
      <c r="H23" s="20"/>
      <c r="I23" s="20"/>
      <c r="J23" s="20"/>
      <c r="K23" s="2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pans="1:70" s="20" customFormat="1" ht="16" x14ac:dyDescent="0.2">
      <c r="D24" s="18"/>
      <c r="E24" s="18"/>
    </row>
    <row r="25" spans="1:70" s="20" customFormat="1" x14ac:dyDescent="0.2"/>
    <row r="26" spans="1:70" s="20" customFormat="1" x14ac:dyDescent="0.2"/>
    <row r="27" spans="1:70" s="20" customFormat="1" x14ac:dyDescent="0.2"/>
    <row r="28" spans="1:70" s="20" customFormat="1" x14ac:dyDescent="0.2"/>
    <row r="29" spans="1:70" s="20" customFormat="1" x14ac:dyDescent="0.2"/>
    <row r="30" spans="1:70" s="20" customFormat="1" x14ac:dyDescent="0.2"/>
    <row r="31" spans="1:70" s="20" customFormat="1" x14ac:dyDescent="0.2"/>
    <row r="32" spans="1:70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pans="3:3" s="20" customFormat="1" x14ac:dyDescent="0.2"/>
    <row r="226" spans="3:3" s="20" customFormat="1" x14ac:dyDescent="0.2"/>
    <row r="227" spans="3:3" s="20" customFormat="1" x14ac:dyDescent="0.2"/>
    <row r="228" spans="3:3" s="20" customFormat="1" x14ac:dyDescent="0.2"/>
    <row r="229" spans="3:3" s="20" customFormat="1" x14ac:dyDescent="0.2"/>
    <row r="230" spans="3:3" s="20" customFormat="1" x14ac:dyDescent="0.2"/>
    <row r="231" spans="3:3" s="20" customFormat="1" x14ac:dyDescent="0.2"/>
    <row r="232" spans="3:3" s="20" customFormat="1" x14ac:dyDescent="0.2"/>
    <row r="233" spans="3:3" s="20" customFormat="1" x14ac:dyDescent="0.2"/>
    <row r="234" spans="3:3" s="20" customFormat="1" x14ac:dyDescent="0.2"/>
    <row r="235" spans="3:3" s="20" customFormat="1" x14ac:dyDescent="0.2"/>
    <row r="236" spans="3:3" s="20" customFormat="1" x14ac:dyDescent="0.2"/>
    <row r="237" spans="3:3" s="20" customFormat="1" x14ac:dyDescent="0.2"/>
    <row r="238" spans="3:3" s="20" customFormat="1" x14ac:dyDescent="0.2"/>
    <row r="239" spans="3:3" s="20" customFormat="1" x14ac:dyDescent="0.2">
      <c r="C239" s="21"/>
    </row>
    <row r="240" spans="3:3" s="20" customFormat="1" x14ac:dyDescent="0.2">
      <c r="C240" s="21"/>
    </row>
    <row r="241" spans="2:3" s="20" customFormat="1" x14ac:dyDescent="0.2">
      <c r="B241" s="21"/>
      <c r="C241" s="21"/>
    </row>
  </sheetData>
  <autoFilter ref="B2:C22" xr:uid="{17A26AF8-0AA9-7D44-B757-2CA6AF018449}">
    <sortState xmlns:xlrd2="http://schemas.microsoft.com/office/spreadsheetml/2017/richdata2" ref="B3:C23">
      <sortCondition descending="1" ref="C2:C22"/>
    </sortState>
  </autoFilter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FDEB-FAB4-4991-A16C-40AFB41DB72E}">
  <dimension ref="A1:BS248"/>
  <sheetViews>
    <sheetView tabSelected="1" zoomScale="90" zoomScaleNormal="90" workbookViewId="0">
      <selection activeCell="C3" sqref="C3"/>
    </sheetView>
  </sheetViews>
  <sheetFormatPr baseColWidth="10" defaultColWidth="8.83203125" defaultRowHeight="15" x14ac:dyDescent="0.2"/>
  <cols>
    <col min="1" max="1" width="3.1640625" style="4" customWidth="1"/>
    <col min="2" max="2" width="31.33203125" style="1" customWidth="1"/>
    <col min="3" max="3" width="25.5" style="1" customWidth="1"/>
    <col min="4" max="4" width="28.83203125" style="1" customWidth="1"/>
    <col min="5" max="5" width="17.5" style="4" customWidth="1"/>
    <col min="6" max="6" width="19.6640625" style="4" customWidth="1"/>
    <col min="7" max="71" width="8.83203125" style="4"/>
    <col min="72" max="16384" width="8.83203125" style="1"/>
  </cols>
  <sheetData>
    <row r="1" spans="2:5" s="4" customFormat="1" ht="16.5" customHeight="1" thickBot="1" x14ac:dyDescent="0.25"/>
    <row r="2" spans="2:5" ht="27" customHeight="1" thickBot="1" x14ac:dyDescent="0.25">
      <c r="B2" s="46" t="s">
        <v>0</v>
      </c>
      <c r="C2" s="45" t="s">
        <v>53</v>
      </c>
      <c r="D2" s="37" t="s">
        <v>22</v>
      </c>
      <c r="E2" s="35" t="s">
        <v>23</v>
      </c>
    </row>
    <row r="3" spans="2:5" ht="24" customHeight="1" x14ac:dyDescent="0.2">
      <c r="B3" s="42" t="s">
        <v>21</v>
      </c>
      <c r="C3" s="38">
        <v>0</v>
      </c>
      <c r="D3" s="47">
        <v>696468</v>
      </c>
      <c r="E3" s="36">
        <f t="shared" ref="E3:E22" si="0">C3-D3</f>
        <v>-696468</v>
      </c>
    </row>
    <row r="4" spans="2:5" ht="24" customHeight="1" x14ac:dyDescent="0.2">
      <c r="B4" s="43" t="s">
        <v>1</v>
      </c>
      <c r="C4" s="39">
        <v>696801</v>
      </c>
      <c r="D4" s="48">
        <v>905664</v>
      </c>
      <c r="E4" s="10">
        <f t="shared" si="0"/>
        <v>-208863</v>
      </c>
    </row>
    <row r="5" spans="2:5" ht="24" customHeight="1" x14ac:dyDescent="0.2">
      <c r="B5" s="43" t="s">
        <v>19</v>
      </c>
      <c r="C5" s="40">
        <v>0</v>
      </c>
      <c r="D5" s="48">
        <v>132462</v>
      </c>
      <c r="E5" s="10">
        <f t="shared" si="0"/>
        <v>-132462</v>
      </c>
    </row>
    <row r="6" spans="2:5" ht="24" customHeight="1" x14ac:dyDescent="0.2">
      <c r="B6" s="43" t="s">
        <v>13</v>
      </c>
      <c r="C6" s="39">
        <v>372094</v>
      </c>
      <c r="D6" s="48">
        <v>493752.1</v>
      </c>
      <c r="E6" s="10">
        <f t="shared" si="0"/>
        <v>-121658.09999999998</v>
      </c>
    </row>
    <row r="7" spans="2:5" ht="24" customHeight="1" x14ac:dyDescent="0.2">
      <c r="B7" s="43" t="s">
        <v>7</v>
      </c>
      <c r="C7" s="39">
        <v>202064</v>
      </c>
      <c r="D7" s="48">
        <v>290791.34000000003</v>
      </c>
      <c r="E7" s="10">
        <f t="shared" si="0"/>
        <v>-88727.340000000026</v>
      </c>
    </row>
    <row r="8" spans="2:5" ht="24" customHeight="1" x14ac:dyDescent="0.2">
      <c r="B8" s="43" t="s">
        <v>14</v>
      </c>
      <c r="C8" s="40">
        <v>0</v>
      </c>
      <c r="D8" s="48">
        <v>19595.89</v>
      </c>
      <c r="E8" s="10">
        <f t="shared" si="0"/>
        <v>-19595.89</v>
      </c>
    </row>
    <row r="9" spans="2:5" ht="24" customHeight="1" x14ac:dyDescent="0.2">
      <c r="B9" s="43" t="s">
        <v>15</v>
      </c>
      <c r="C9" s="39">
        <v>50024</v>
      </c>
      <c r="D9" s="48">
        <v>68072.06</v>
      </c>
      <c r="E9" s="10">
        <f t="shared" si="0"/>
        <v>-18048.059999999998</v>
      </c>
    </row>
    <row r="10" spans="2:5" ht="24" customHeight="1" x14ac:dyDescent="0.2">
      <c r="B10" s="43" t="s">
        <v>5</v>
      </c>
      <c r="C10" s="39">
        <v>148559</v>
      </c>
      <c r="D10" s="48">
        <v>163064</v>
      </c>
      <c r="E10" s="10">
        <f t="shared" si="0"/>
        <v>-14505</v>
      </c>
    </row>
    <row r="11" spans="2:5" ht="24" customHeight="1" x14ac:dyDescent="0.2">
      <c r="B11" s="43" t="s">
        <v>4</v>
      </c>
      <c r="C11" s="39">
        <v>80216</v>
      </c>
      <c r="D11" s="48">
        <v>92698</v>
      </c>
      <c r="E11" s="10">
        <f t="shared" si="0"/>
        <v>-12482</v>
      </c>
    </row>
    <row r="12" spans="2:5" ht="24" customHeight="1" x14ac:dyDescent="0.2">
      <c r="B12" s="43" t="s">
        <v>6</v>
      </c>
      <c r="C12" s="39">
        <v>199859</v>
      </c>
      <c r="D12" s="48">
        <v>204101.75</v>
      </c>
      <c r="E12" s="10">
        <f t="shared" si="0"/>
        <v>-4242.75</v>
      </c>
    </row>
    <row r="13" spans="2:5" ht="24" customHeight="1" x14ac:dyDescent="0.2">
      <c r="B13" s="43" t="s">
        <v>12</v>
      </c>
      <c r="C13" s="39">
        <v>89338</v>
      </c>
      <c r="D13" s="48">
        <v>93008</v>
      </c>
      <c r="E13" s="10">
        <f t="shared" si="0"/>
        <v>-3670</v>
      </c>
    </row>
    <row r="14" spans="2:5" ht="24" customHeight="1" x14ac:dyDescent="0.2">
      <c r="B14" s="43" t="s">
        <v>11</v>
      </c>
      <c r="C14" s="39">
        <v>25060</v>
      </c>
      <c r="D14" s="48">
        <v>26644.2</v>
      </c>
      <c r="E14" s="10">
        <f t="shared" si="0"/>
        <v>-1584.2000000000007</v>
      </c>
    </row>
    <row r="15" spans="2:5" ht="24" customHeight="1" x14ac:dyDescent="0.2">
      <c r="B15" s="43" t="s">
        <v>8</v>
      </c>
      <c r="C15" s="39">
        <v>152126</v>
      </c>
      <c r="D15" s="48">
        <v>152050</v>
      </c>
      <c r="E15" s="10">
        <f t="shared" si="0"/>
        <v>76</v>
      </c>
    </row>
    <row r="16" spans="2:5" ht="24" customHeight="1" x14ac:dyDescent="0.2">
      <c r="B16" s="43" t="s">
        <v>17</v>
      </c>
      <c r="C16" s="39">
        <v>61534</v>
      </c>
      <c r="D16" s="48">
        <v>35272.11</v>
      </c>
      <c r="E16" s="11">
        <f t="shared" si="0"/>
        <v>26261.89</v>
      </c>
    </row>
    <row r="17" spans="1:71" ht="24" customHeight="1" x14ac:dyDescent="0.2">
      <c r="B17" s="43" t="s">
        <v>9</v>
      </c>
      <c r="C17" s="39">
        <v>329183</v>
      </c>
      <c r="D17" s="48">
        <v>264556.69</v>
      </c>
      <c r="E17" s="11">
        <f t="shared" si="0"/>
        <v>64626.31</v>
      </c>
    </row>
    <row r="18" spans="1:71" ht="24" customHeight="1" x14ac:dyDescent="0.2">
      <c r="B18" s="43" t="s">
        <v>10</v>
      </c>
      <c r="C18" s="39">
        <v>146497</v>
      </c>
      <c r="D18" s="48">
        <v>33142.25</v>
      </c>
      <c r="E18" s="11">
        <f t="shared" si="0"/>
        <v>113354.75</v>
      </c>
    </row>
    <row r="19" spans="1:71" ht="24" customHeight="1" x14ac:dyDescent="0.2">
      <c r="B19" s="43" t="s">
        <v>2</v>
      </c>
      <c r="C19" s="39">
        <v>1035796</v>
      </c>
      <c r="D19" s="48">
        <v>902631.26</v>
      </c>
      <c r="E19" s="11">
        <f t="shared" si="0"/>
        <v>133164.74</v>
      </c>
    </row>
    <row r="20" spans="1:71" ht="24" customHeight="1" x14ac:dyDescent="0.2">
      <c r="B20" s="43" t="s">
        <v>18</v>
      </c>
      <c r="C20" s="39">
        <v>545183</v>
      </c>
      <c r="D20" s="48">
        <v>354130.7</v>
      </c>
      <c r="E20" s="11">
        <f t="shared" si="0"/>
        <v>191052.3</v>
      </c>
    </row>
    <row r="21" spans="1:71" ht="24" customHeight="1" x14ac:dyDescent="0.2">
      <c r="B21" s="43" t="s">
        <v>3</v>
      </c>
      <c r="C21" s="39">
        <v>1330119</v>
      </c>
      <c r="D21" s="48">
        <v>934174.58</v>
      </c>
      <c r="E21" s="11">
        <f t="shared" si="0"/>
        <v>395944.42000000004</v>
      </c>
    </row>
    <row r="22" spans="1:71" s="3" customFormat="1" ht="27" customHeight="1" thickBot="1" x14ac:dyDescent="0.25">
      <c r="A22" s="5"/>
      <c r="B22" s="44" t="s">
        <v>16</v>
      </c>
      <c r="C22" s="41">
        <v>748237</v>
      </c>
      <c r="D22" s="49">
        <v>199802.55</v>
      </c>
      <c r="E22" s="34">
        <f t="shared" si="0"/>
        <v>548434.44999999995</v>
      </c>
      <c r="F22" s="5"/>
      <c r="G22" s="5"/>
      <c r="H22" s="5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</row>
    <row r="23" spans="1:71" s="3" customFormat="1" ht="27" customHeight="1" thickBot="1" x14ac:dyDescent="0.25">
      <c r="A23" s="5"/>
      <c r="B23" s="2" t="s">
        <v>20</v>
      </c>
      <c r="C23" s="9">
        <f>SUM(C3:C22)</f>
        <v>6212690</v>
      </c>
      <c r="D23" s="13">
        <f>SUM(D3:D22)</f>
        <v>6062081.4800000004</v>
      </c>
      <c r="E23" s="12">
        <f>SUM(E3:E22)</f>
        <v>150608.5199999999</v>
      </c>
      <c r="F23" s="5"/>
      <c r="G23" s="5"/>
      <c r="H23" s="5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</row>
    <row r="24" spans="1:71" s="4" customFormat="1" x14ac:dyDescent="0.2"/>
    <row r="25" spans="1:71" s="4" customFormat="1" x14ac:dyDescent="0.2"/>
    <row r="26" spans="1:71" s="4" customFormat="1" x14ac:dyDescent="0.2"/>
    <row r="27" spans="1:71" s="4" customFormat="1" x14ac:dyDescent="0.2"/>
    <row r="28" spans="1:71" s="4" customFormat="1" x14ac:dyDescent="0.2"/>
    <row r="29" spans="1:71" s="4" customFormat="1" x14ac:dyDescent="0.2"/>
    <row r="30" spans="1:71" s="4" customFormat="1" x14ac:dyDescent="0.2"/>
    <row r="31" spans="1:71" s="4" customFormat="1" x14ac:dyDescent="0.2"/>
    <row r="32" spans="1:71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pans="2:4" s="4" customFormat="1" x14ac:dyDescent="0.2"/>
    <row r="242" spans="2:4" s="4" customFormat="1" x14ac:dyDescent="0.2"/>
    <row r="243" spans="2:4" s="4" customFormat="1" x14ac:dyDescent="0.2"/>
    <row r="244" spans="2:4" s="4" customFormat="1" x14ac:dyDescent="0.2"/>
    <row r="245" spans="2:4" s="4" customFormat="1" x14ac:dyDescent="0.2"/>
    <row r="246" spans="2:4" s="4" customFormat="1" x14ac:dyDescent="0.2"/>
    <row r="247" spans="2:4" s="4" customFormat="1" x14ac:dyDescent="0.2"/>
    <row r="248" spans="2:4" s="4" customFormat="1" x14ac:dyDescent="0.2">
      <c r="B248" s="1"/>
      <c r="C248" s="1"/>
      <c r="D248" s="1"/>
    </row>
  </sheetData>
  <autoFilter ref="B2:E22" xr:uid="{F73AFDEB-FAB4-4991-A16C-40AFB41DB72E}">
    <sortState xmlns:xlrd2="http://schemas.microsoft.com/office/spreadsheetml/2017/richdata2" ref="B3:E22">
      <sortCondition ref="E2:E22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Náklady 2024 </vt:lpstr>
      <vt:lpstr>Náklady vs. Zálohy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Navrátil</dc:creator>
  <cp:lastModifiedBy>Zdenek Navrátil</cp:lastModifiedBy>
  <dcterms:created xsi:type="dcterms:W3CDTF">2025-03-07T12:56:10Z</dcterms:created>
  <dcterms:modified xsi:type="dcterms:W3CDTF">2025-04-07T16:08:04Z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2025-03-07T13:21:19Z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dba681bb-c75d-4172-a113-682ef6d02342</vt:lpwstr>
  </property>
  <property fmtid="{D5CDD505-2E9C-101B-9397-08002B2CF9AE}" pid="8" name="MSIP_Label_ce5f591a-3248-43e9-9b70-1ad50135772d_ContentBits">
    <vt:lpwstr>0</vt:lpwstr>
  </property>
</Properties>
</file>